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ciones" sheetId="1" state="visible" r:id="rId1"/>
    <sheet xmlns:r="http://schemas.openxmlformats.org/officeDocument/2006/relationships" name="Estado_Resultados" sheetId="2" state="visible" r:id="rId2"/>
    <sheet xmlns:r="http://schemas.openxmlformats.org/officeDocument/2006/relationships" name="Balance" sheetId="3" state="visible" r:id="rId3"/>
    <sheet xmlns:r="http://schemas.openxmlformats.org/officeDocument/2006/relationships" name="Flujo_Efectivo" sheetId="4" state="visible" r:id="rId4"/>
    <sheet xmlns:r="http://schemas.openxmlformats.org/officeDocument/2006/relationships" name="Clientes" sheetId="5" state="visible" r:id="rId5"/>
    <sheet xmlns:r="http://schemas.openxmlformats.org/officeDocument/2006/relationships" name="Costos" sheetId="6" state="visible" r:id="rId6"/>
    <sheet xmlns:r="http://schemas.openxmlformats.org/officeDocument/2006/relationships" name="Supuestos" sheetId="7" state="visible" r:id="rId7"/>
    <sheet xmlns:r="http://schemas.openxmlformats.org/officeDocument/2006/relationships" name="Valuacion" sheetId="8" state="visible" r:id="rId8"/>
    <sheet xmlns:r="http://schemas.openxmlformats.org/officeDocument/2006/relationships" name="Memoria_Calculo" sheetId="9" state="visible" r:id="rId9"/>
  </sheets>
  <definedNames>
    <definedName name="_xlnm._FilterDatabase" localSheetId="0" hidden="1">'Instrucciones'!$A$1:$A$6</definedName>
    <definedName name="_xlnm._FilterDatabase" localSheetId="1" hidden="1">'Estado_Resultados'!$A$1:$E$10</definedName>
    <definedName name="_xlnm._FilterDatabase" localSheetId="2" hidden="1">'Balance'!$A$1:$F$8</definedName>
    <definedName name="_xlnm._FilterDatabase" localSheetId="3" hidden="1">'Flujo_Efectivo'!$A$1:$F$6</definedName>
    <definedName name="_xlnm._FilterDatabase" localSheetId="4" hidden="1">'Clientes'!$A$1:$H$4</definedName>
    <definedName name="_xlnm._FilterDatabase" localSheetId="5" hidden="1">'Costos'!$A$1:$I$4</definedName>
    <definedName name="_xlnm._FilterDatabase" localSheetId="6" hidden="1">'Supuestos'!$A$1:$F$9</definedName>
    <definedName name="_xlnm._FilterDatabase" localSheetId="7" hidden="1">'Valuacion'!$A$1:$F$8</definedName>
    <definedName name="_xlnm._FilterDatabase" localSheetId="8" hidden="1">'Memoria_Calculo'!$A$1:$H$8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D4A843"/>
      <sz val="15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11827"/>
      </patternFill>
    </fill>
    <fill>
      <patternFill patternType="solid">
        <fgColor rgb="00FBF3DF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vertical="top"/>
    </xf>
    <xf numFmtId="0" fontId="0" fillId="0" borderId="1" applyAlignment="1" pivotButton="0" quotePrefix="0" xfId="0">
      <alignment vertical="top"/>
    </xf>
    <xf numFmtId="0" fontId="0" fillId="3" borderId="1" applyAlignment="1" pivotButton="0" quotePrefix="0" xfId="0">
      <alignment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6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Plantilla OMR Momentum - Excel como fuente unica de verdad</t>
        </is>
      </c>
    </row>
    <row r="2"/>
    <row r="3">
      <c r="A3" s="2" t="inlineStr">
        <is>
          <t>1. Llena las hojas canónicas con datos reales.</t>
        </is>
      </c>
    </row>
    <row r="4">
      <c r="A4" s="2" t="inlineStr">
        <is>
          <t>2. Conserva fórmulas y guarda el archivo recalculado antes de subirlo.</t>
        </is>
      </c>
    </row>
    <row r="5">
      <c r="A5" s="2" t="inlineStr">
        <is>
          <t>3. La hoja Memoria_Calculo fija los KPIs que OMR Momentum publicará sin variación IA.</t>
        </is>
      </c>
    </row>
    <row r="6">
      <c r="A6" s="2" t="inlineStr">
        <is>
          <t>4. Cada indicador debe tener hoja, celda, valor Excel y evidencia/fórmula.</t>
        </is>
      </c>
    </row>
  </sheetData>
  <autoFilter ref="A1:A6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3" t="inlineStr">
        <is>
          <t>Concepto</t>
        </is>
      </c>
      <c r="B1" s="3" t="inlineStr">
        <is>
          <t>Periodo</t>
        </is>
      </c>
      <c r="C1" s="3" t="inlineStr">
        <is>
          <t>Importe</t>
        </is>
      </c>
      <c r="D1" s="3" t="inlineStr">
        <is>
          <t>Moneda</t>
        </is>
      </c>
      <c r="E1" s="3" t="inlineStr">
        <is>
          <t>Escenario</t>
        </is>
      </c>
    </row>
    <row r="2">
      <c r="A2" s="4" t="inlineStr">
        <is>
          <t>Ventas</t>
        </is>
      </c>
      <c r="B2" s="4" t="inlineStr">
        <is>
          <t>2026E</t>
        </is>
      </c>
      <c r="C2" s="4" t="n">
        <v>210356592</v>
      </c>
      <c r="D2" s="4" t="inlineStr">
        <is>
          <t>MXN</t>
        </is>
      </c>
      <c r="E2" s="4" t="inlineStr">
        <is>
          <t>Base</t>
        </is>
      </c>
    </row>
    <row r="3">
      <c r="A3" s="4" t="inlineStr">
        <is>
          <t>Costo_Ventas</t>
        </is>
      </c>
      <c r="B3" s="4" t="inlineStr">
        <is>
          <t>2026E</t>
        </is>
      </c>
      <c r="C3" s="4" t="n">
        <v>-247102488</v>
      </c>
      <c r="D3" s="4" t="inlineStr">
        <is>
          <t>MXN</t>
        </is>
      </c>
      <c r="E3" s="4" t="inlineStr">
        <is>
          <t>Base</t>
        </is>
      </c>
    </row>
    <row r="4">
      <c r="A4" s="4" t="inlineStr">
        <is>
          <t>Utilidad_Bruta</t>
        </is>
      </c>
      <c r="B4" s="4" t="inlineStr">
        <is>
          <t>2026E</t>
        </is>
      </c>
      <c r="C4" s="5">
        <f>C2+C3</f>
        <v/>
      </c>
      <c r="D4" s="4" t="inlineStr">
        <is>
          <t>MXN</t>
        </is>
      </c>
      <c r="E4" s="4" t="inlineStr">
        <is>
          <t>Base</t>
        </is>
      </c>
    </row>
    <row r="5">
      <c r="A5" s="4" t="inlineStr">
        <is>
          <t>Gastos_Operacion</t>
        </is>
      </c>
      <c r="B5" s="4" t="inlineStr">
        <is>
          <t>2026E</t>
        </is>
      </c>
      <c r="C5" s="4" t="n">
        <v>-23000000</v>
      </c>
      <c r="D5" s="4" t="inlineStr">
        <is>
          <t>MXN</t>
        </is>
      </c>
      <c r="E5" s="4" t="inlineStr">
        <is>
          <t>Base</t>
        </is>
      </c>
    </row>
    <row r="6">
      <c r="A6" s="4" t="inlineStr">
        <is>
          <t>EBITDA</t>
        </is>
      </c>
      <c r="B6" s="4" t="inlineStr">
        <is>
          <t>2026E</t>
        </is>
      </c>
      <c r="C6" s="5">
        <f>C4+C5</f>
        <v/>
      </c>
      <c r="D6" s="4" t="inlineStr">
        <is>
          <t>MXN</t>
        </is>
      </c>
      <c r="E6" s="4" t="inlineStr">
        <is>
          <t>Base</t>
        </is>
      </c>
    </row>
    <row r="7">
      <c r="A7" s="4" t="inlineStr">
        <is>
          <t>Depreciacion</t>
        </is>
      </c>
      <c r="B7" s="4" t="inlineStr">
        <is>
          <t>2026E</t>
        </is>
      </c>
      <c r="C7" s="4" t="n">
        <v>-8500000</v>
      </c>
      <c r="D7" s="4" t="inlineStr">
        <is>
          <t>MXN</t>
        </is>
      </c>
      <c r="E7" s="4" t="inlineStr">
        <is>
          <t>Base</t>
        </is>
      </c>
    </row>
    <row r="8">
      <c r="A8" s="4" t="inlineStr">
        <is>
          <t>EBIT</t>
        </is>
      </c>
      <c r="B8" s="4" t="inlineStr">
        <is>
          <t>2026E</t>
        </is>
      </c>
      <c r="C8" s="5">
        <f>C6+C7</f>
        <v/>
      </c>
      <c r="D8" s="4" t="inlineStr">
        <is>
          <t>MXN</t>
        </is>
      </c>
      <c r="E8" s="4" t="inlineStr">
        <is>
          <t>Base</t>
        </is>
      </c>
    </row>
    <row r="9">
      <c r="A9" s="4" t="inlineStr">
        <is>
          <t>Impuestos</t>
        </is>
      </c>
      <c r="B9" s="4" t="inlineStr">
        <is>
          <t>2026E</t>
        </is>
      </c>
      <c r="C9" s="5">
        <f>MIN(0,C8*0.30)</f>
        <v/>
      </c>
      <c r="D9" s="4" t="inlineStr">
        <is>
          <t>MXN</t>
        </is>
      </c>
      <c r="E9" s="4" t="inlineStr">
        <is>
          <t>Base</t>
        </is>
      </c>
    </row>
    <row r="10">
      <c r="A10" s="4" t="inlineStr">
        <is>
          <t>Utilidad_Neta</t>
        </is>
      </c>
      <c r="B10" s="4" t="inlineStr">
        <is>
          <t>2026E</t>
        </is>
      </c>
      <c r="C10" s="5">
        <f>C8+C9</f>
        <v/>
      </c>
      <c r="D10" s="4" t="inlineStr">
        <is>
          <t>MXN</t>
        </is>
      </c>
      <c r="E10" s="4" t="inlineStr">
        <is>
          <t>Base</t>
        </is>
      </c>
    </row>
  </sheetData>
  <autoFilter ref="A1:E10"/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>
      <c r="A1" s="3" t="inlineStr">
        <is>
          <t>Cuenta</t>
        </is>
      </c>
      <c r="B1" s="3" t="inlineStr">
        <is>
          <t>Categoria</t>
        </is>
      </c>
      <c r="C1" s="3" t="inlineStr">
        <is>
          <t>Periodo</t>
        </is>
      </c>
      <c r="D1" s="3" t="inlineStr">
        <is>
          <t>Importe</t>
        </is>
      </c>
      <c r="E1" s="3" t="inlineStr">
        <is>
          <t>Moneda</t>
        </is>
      </c>
      <c r="F1" s="3" t="inlineStr">
        <is>
          <t>Escenario</t>
        </is>
      </c>
    </row>
    <row r="2">
      <c r="A2" s="4" t="inlineStr">
        <is>
          <t>Caja</t>
        </is>
      </c>
      <c r="B2" s="4" t="inlineStr">
        <is>
          <t>Caja</t>
        </is>
      </c>
      <c r="C2" s="4" t="inlineStr">
        <is>
          <t>Feb-2026</t>
        </is>
      </c>
      <c r="D2" s="4" t="n">
        <v>10400000</v>
      </c>
      <c r="E2" s="4" t="inlineStr">
        <is>
          <t>MXN</t>
        </is>
      </c>
      <c r="F2" s="4" t="inlineStr">
        <is>
          <t>Base</t>
        </is>
      </c>
    </row>
    <row r="3">
      <c r="A3" s="4" t="inlineStr">
        <is>
          <t>Clientes</t>
        </is>
      </c>
      <c r="B3" s="4" t="inlineStr">
        <is>
          <t>Clientes</t>
        </is>
      </c>
      <c r="C3" s="4" t="inlineStr">
        <is>
          <t>Feb-2026</t>
        </is>
      </c>
      <c r="D3" s="4" t="n">
        <v>13700000</v>
      </c>
      <c r="E3" s="4" t="inlineStr">
        <is>
          <t>MXN</t>
        </is>
      </c>
      <c r="F3" s="4" t="inlineStr">
        <is>
          <t>Base</t>
        </is>
      </c>
    </row>
    <row r="4">
      <c r="A4" s="4" t="inlineStr">
        <is>
          <t>Inventario</t>
        </is>
      </c>
      <c r="B4" s="4" t="inlineStr">
        <is>
          <t>Inventario</t>
        </is>
      </c>
      <c r="C4" s="4" t="inlineStr">
        <is>
          <t>Feb-2026</t>
        </is>
      </c>
      <c r="D4" s="4" t="n">
        <v>74700000</v>
      </c>
      <c r="E4" s="4" t="inlineStr">
        <is>
          <t>MXN</t>
        </is>
      </c>
      <c r="F4" s="4" t="inlineStr">
        <is>
          <t>Base</t>
        </is>
      </c>
    </row>
    <row r="5">
      <c r="A5" s="4" t="inlineStr">
        <is>
          <t>Activo_Fijo</t>
        </is>
      </c>
      <c r="B5" s="4" t="inlineStr">
        <is>
          <t>Activo_Fijo</t>
        </is>
      </c>
      <c r="C5" s="4" t="inlineStr">
        <is>
          <t>Feb-2026</t>
        </is>
      </c>
      <c r="D5" s="4" t="n">
        <v>320000000</v>
      </c>
      <c r="E5" s="4" t="inlineStr">
        <is>
          <t>MXN</t>
        </is>
      </c>
      <c r="F5" s="4" t="inlineStr">
        <is>
          <t>Base</t>
        </is>
      </c>
    </row>
    <row r="6">
      <c r="A6" s="4" t="inlineStr">
        <is>
          <t>Proveedores</t>
        </is>
      </c>
      <c r="B6" s="4" t="inlineStr">
        <is>
          <t>Proveedores</t>
        </is>
      </c>
      <c r="C6" s="4" t="inlineStr">
        <is>
          <t>Feb-2026</t>
        </is>
      </c>
      <c r="D6" s="4" t="n">
        <v>36500000</v>
      </c>
      <c r="E6" s="4" t="inlineStr">
        <is>
          <t>MXN</t>
        </is>
      </c>
      <c r="F6" s="4" t="inlineStr">
        <is>
          <t>Base</t>
        </is>
      </c>
    </row>
    <row r="7">
      <c r="A7" s="4" t="inlineStr">
        <is>
          <t>Deuda</t>
        </is>
      </c>
      <c r="B7" s="4" t="inlineStr">
        <is>
          <t>Deuda</t>
        </is>
      </c>
      <c r="C7" s="4" t="inlineStr">
        <is>
          <t>Feb-2026</t>
        </is>
      </c>
      <c r="D7" s="4" t="n">
        <v>0</v>
      </c>
      <c r="E7" s="4" t="inlineStr">
        <is>
          <t>MXN</t>
        </is>
      </c>
      <c r="F7" s="4" t="inlineStr">
        <is>
          <t>Base</t>
        </is>
      </c>
    </row>
    <row r="8">
      <c r="A8" s="4" t="inlineStr">
        <is>
          <t>Capital</t>
        </is>
      </c>
      <c r="B8" s="4" t="inlineStr">
        <is>
          <t>Capital</t>
        </is>
      </c>
      <c r="C8" s="4" t="inlineStr">
        <is>
          <t>Feb-2026</t>
        </is>
      </c>
      <c r="D8" s="5">
        <f>SUM(D2:D5)-SUM(D6:D7)</f>
        <v/>
      </c>
      <c r="E8" s="4" t="inlineStr">
        <is>
          <t>MXN</t>
        </is>
      </c>
      <c r="F8" s="4" t="inlineStr">
        <is>
          <t>Base</t>
        </is>
      </c>
    </row>
  </sheetData>
  <autoFilter ref="A1:F8"/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>
      <c r="A1" s="3" t="inlineStr">
        <is>
          <t>Concepto</t>
        </is>
      </c>
      <c r="B1" s="3" t="inlineStr">
        <is>
          <t>Tipo_Flujo</t>
        </is>
      </c>
      <c r="C1" s="3" t="inlineStr">
        <is>
          <t>Periodo</t>
        </is>
      </c>
      <c r="D1" s="3" t="inlineStr">
        <is>
          <t>Importe</t>
        </is>
      </c>
      <c r="E1" s="3" t="inlineStr">
        <is>
          <t>Moneda</t>
        </is>
      </c>
      <c r="F1" s="3" t="inlineStr">
        <is>
          <t>Escenario</t>
        </is>
      </c>
    </row>
    <row r="2">
      <c r="A2" s="4" t="inlineStr">
        <is>
          <t>EBIT</t>
        </is>
      </c>
      <c r="B2" s="4" t="inlineStr">
        <is>
          <t>Operacion</t>
        </is>
      </c>
      <c r="C2" s="4" t="inlineStr">
        <is>
          <t>2026E</t>
        </is>
      </c>
      <c r="D2" s="5">
        <f>'Estado_Resultados'!C8</f>
        <v/>
      </c>
      <c r="E2" s="4" t="inlineStr">
        <is>
          <t>MXN</t>
        </is>
      </c>
      <c r="F2" s="4" t="inlineStr">
        <is>
          <t>Base</t>
        </is>
      </c>
    </row>
    <row r="3">
      <c r="A3" s="4" t="inlineStr">
        <is>
          <t>Depreciacion</t>
        </is>
      </c>
      <c r="B3" s="4" t="inlineStr">
        <is>
          <t>Operacion</t>
        </is>
      </c>
      <c r="C3" s="4" t="inlineStr">
        <is>
          <t>2026E</t>
        </is>
      </c>
      <c r="D3" s="4" t="n">
        <v>8500000</v>
      </c>
      <c r="E3" s="4" t="inlineStr">
        <is>
          <t>MXN</t>
        </is>
      </c>
      <c r="F3" s="4" t="inlineStr">
        <is>
          <t>Base</t>
        </is>
      </c>
    </row>
    <row r="4">
      <c r="A4" s="4" t="inlineStr">
        <is>
          <t>Cambio_Capital_Trabajo</t>
        </is>
      </c>
      <c r="B4" s="4" t="inlineStr">
        <is>
          <t>Operacion</t>
        </is>
      </c>
      <c r="C4" s="4" t="inlineStr">
        <is>
          <t>2026E</t>
        </is>
      </c>
      <c r="D4" s="4" t="n">
        <v>-16800000</v>
      </c>
      <c r="E4" s="4" t="inlineStr">
        <is>
          <t>MXN</t>
        </is>
      </c>
      <c r="F4" s="4" t="inlineStr">
        <is>
          <t>Base</t>
        </is>
      </c>
    </row>
    <row r="5">
      <c r="A5" s="4" t="inlineStr">
        <is>
          <t>CAPEX</t>
        </is>
      </c>
      <c r="B5" s="4" t="inlineStr">
        <is>
          <t>Inversion</t>
        </is>
      </c>
      <c r="C5" s="4" t="inlineStr">
        <is>
          <t>2026E</t>
        </is>
      </c>
      <c r="D5" s="4" t="n">
        <v>-94200000</v>
      </c>
      <c r="E5" s="4" t="inlineStr">
        <is>
          <t>MXN</t>
        </is>
      </c>
      <c r="F5" s="4" t="inlineStr">
        <is>
          <t>Base</t>
        </is>
      </c>
    </row>
    <row r="6">
      <c r="A6" s="4" t="inlineStr">
        <is>
          <t>FCFF</t>
        </is>
      </c>
      <c r="B6" s="4" t="inlineStr">
        <is>
          <t>Operacion</t>
        </is>
      </c>
      <c r="C6" s="4" t="inlineStr">
        <is>
          <t>2026E</t>
        </is>
      </c>
      <c r="D6" s="5">
        <f>D2+D3+D4+D5</f>
        <v/>
      </c>
      <c r="E6" s="4" t="inlineStr">
        <is>
          <t>MXN</t>
        </is>
      </c>
      <c r="F6" s="4" t="inlineStr">
        <is>
          <t>Base</t>
        </is>
      </c>
    </row>
  </sheetData>
  <autoFilter ref="A1:F6"/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17" customWidth="1" min="3" max="3"/>
    <col width="21" customWidth="1" min="4" max="4"/>
    <col width="14" customWidth="1" min="5" max="5"/>
    <col width="14" customWidth="1" min="6" max="6"/>
    <col width="17" customWidth="1" min="7" max="7"/>
    <col width="14" customWidth="1" min="8" max="8"/>
  </cols>
  <sheetData>
    <row r="1">
      <c r="A1" s="3" t="inlineStr">
        <is>
          <t>Cliente</t>
        </is>
      </c>
      <c r="B1" s="3" t="inlineStr">
        <is>
          <t>Factura</t>
        </is>
      </c>
      <c r="C1" s="3" t="inlineStr">
        <is>
          <t>Fecha_Emision</t>
        </is>
      </c>
      <c r="D1" s="3" t="inlineStr">
        <is>
          <t>Fecha_Vencimiento</t>
        </is>
      </c>
      <c r="E1" s="3" t="inlineStr">
        <is>
          <t>Saldo</t>
        </is>
      </c>
      <c r="F1" s="3" t="inlineStr">
        <is>
          <t>Moneda</t>
        </is>
      </c>
      <c r="G1" s="3" t="inlineStr">
        <is>
          <t>Dias_Vencidos</t>
        </is>
      </c>
      <c r="H1" s="3" t="inlineStr">
        <is>
          <t>Estatus</t>
        </is>
      </c>
    </row>
    <row r="2">
      <c r="A2" s="4" t="inlineStr">
        <is>
          <t>Cliente A</t>
        </is>
      </c>
      <c r="B2" s="4" t="inlineStr">
        <is>
          <t>F-001</t>
        </is>
      </c>
      <c r="C2" s="4" t="inlineStr">
        <is>
          <t>2026-02-01</t>
        </is>
      </c>
      <c r="D2" s="4" t="inlineStr">
        <is>
          <t>2026-03-01</t>
        </is>
      </c>
      <c r="E2" s="4" t="n">
        <v>6500000</v>
      </c>
      <c r="F2" s="4" t="inlineStr">
        <is>
          <t>MXN</t>
        </is>
      </c>
      <c r="G2" s="4" t="n">
        <v>0</v>
      </c>
      <c r="H2" s="4" t="inlineStr">
        <is>
          <t>Corriente</t>
        </is>
      </c>
    </row>
    <row r="3">
      <c r="A3" s="4" t="inlineStr">
        <is>
          <t>Cliente B</t>
        </is>
      </c>
      <c r="B3" s="4" t="inlineStr">
        <is>
          <t>F-002</t>
        </is>
      </c>
      <c r="C3" s="4" t="inlineStr">
        <is>
          <t>2026-01-15</t>
        </is>
      </c>
      <c r="D3" s="4" t="inlineStr">
        <is>
          <t>2026-02-15</t>
        </is>
      </c>
      <c r="E3" s="4" t="n">
        <v>4200000</v>
      </c>
      <c r="F3" s="4" t="inlineStr">
        <is>
          <t>MXN</t>
        </is>
      </c>
      <c r="G3" s="4" t="n">
        <v>15</v>
      </c>
      <c r="H3" s="4" t="inlineStr">
        <is>
          <t>1-30</t>
        </is>
      </c>
    </row>
    <row r="4">
      <c r="A4" s="4" t="inlineStr">
        <is>
          <t>Cliente C</t>
        </is>
      </c>
      <c r="B4" s="4" t="inlineStr">
        <is>
          <t>F-003</t>
        </is>
      </c>
      <c r="C4" s="4" t="inlineStr">
        <is>
          <t>2025-11-01</t>
        </is>
      </c>
      <c r="D4" s="4" t="inlineStr">
        <is>
          <t>2025-12-01</t>
        </is>
      </c>
      <c r="E4" s="4" t="n">
        <v>3000000</v>
      </c>
      <c r="F4" s="4" t="inlineStr">
        <is>
          <t>MXN</t>
        </is>
      </c>
      <c r="G4" s="4" t="n">
        <v>90</v>
      </c>
      <c r="H4" s="4" t="inlineStr">
        <is>
          <t>+90</t>
        </is>
      </c>
    </row>
  </sheetData>
  <autoFilter ref="A1:H4"/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I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16" customWidth="1" min="3" max="3"/>
    <col width="14" customWidth="1" min="4" max="4"/>
    <col width="18" customWidth="1" min="5" max="5"/>
    <col width="14" customWidth="1" min="6" max="6"/>
    <col width="14" customWidth="1" min="7" max="7"/>
    <col width="14" customWidth="1" min="8" max="8"/>
    <col width="14" customWidth="1" min="9" max="9"/>
  </cols>
  <sheetData>
    <row r="1">
      <c r="A1" s="3" t="inlineStr">
        <is>
          <t>Periodo</t>
        </is>
      </c>
      <c r="B1" s="3" t="inlineStr">
        <is>
          <t>Categoria</t>
        </is>
      </c>
      <c r="C1" s="3" t="inlineStr">
        <is>
          <t>Subcategoria</t>
        </is>
      </c>
      <c r="D1" s="3" t="inlineStr">
        <is>
          <t>Costo_Fijo</t>
        </is>
      </c>
      <c r="E1" s="3" t="inlineStr">
        <is>
          <t>Costo_Variable</t>
        </is>
      </c>
      <c r="F1" s="3" t="inlineStr">
        <is>
          <t>Unidades</t>
        </is>
      </c>
      <c r="G1" s="3" t="inlineStr">
        <is>
          <t>Toneladas</t>
        </is>
      </c>
      <c r="H1" s="3" t="inlineStr">
        <is>
          <t>Importe</t>
        </is>
      </c>
      <c r="I1" s="3" t="inlineStr">
        <is>
          <t>Moneda</t>
        </is>
      </c>
    </row>
    <row r="2">
      <c r="A2" s="4" t="inlineStr">
        <is>
          <t>2026E</t>
        </is>
      </c>
      <c r="B2" s="4" t="inlineStr">
        <is>
          <t>Produccion</t>
        </is>
      </c>
      <c r="C2" s="4" t="inlineStr">
        <is>
          <t>Materia prima</t>
        </is>
      </c>
      <c r="D2" s="4" t="n">
        <v>0</v>
      </c>
      <c r="E2" s="4" t="n">
        <v>-180000000</v>
      </c>
      <c r="F2" s="4" t="n">
        <v>1</v>
      </c>
      <c r="G2" s="4" t="n">
        <v>10000</v>
      </c>
      <c r="H2" s="4" t="n">
        <v>-180000000</v>
      </c>
      <c r="I2" s="4" t="inlineStr">
        <is>
          <t>MXN</t>
        </is>
      </c>
    </row>
    <row r="3">
      <c r="A3" s="4" t="inlineStr">
        <is>
          <t>2026E</t>
        </is>
      </c>
      <c r="B3" s="4" t="inlineStr">
        <is>
          <t>Produccion</t>
        </is>
      </c>
      <c r="C3" s="4" t="inlineStr">
        <is>
          <t>Mano obra</t>
        </is>
      </c>
      <c r="D3" s="4" t="n">
        <v>-32000000</v>
      </c>
      <c r="E3" s="4" t="n">
        <v>0</v>
      </c>
      <c r="F3" s="4" t="n">
        <v>1</v>
      </c>
      <c r="G3" s="4" t="n">
        <v>10000</v>
      </c>
      <c r="H3" s="4" t="n">
        <v>-32000000</v>
      </c>
      <c r="I3" s="4" t="inlineStr">
        <is>
          <t>MXN</t>
        </is>
      </c>
    </row>
    <row r="4">
      <c r="A4" s="4" t="inlineStr">
        <is>
          <t>2026E</t>
        </is>
      </c>
      <c r="B4" s="4" t="inlineStr">
        <is>
          <t>Administracion</t>
        </is>
      </c>
      <c r="C4" s="4" t="inlineStr">
        <is>
          <t>G&amp;A</t>
        </is>
      </c>
      <c r="D4" s="4" t="n">
        <v>-23000000</v>
      </c>
      <c r="E4" s="4" t="n">
        <v>0</v>
      </c>
      <c r="F4" s="4" t="n">
        <v>1</v>
      </c>
      <c r="G4" s="4" t="n">
        <v>0</v>
      </c>
      <c r="H4" s="4" t="n">
        <v>-23000000</v>
      </c>
      <c r="I4" s="4" t="inlineStr">
        <is>
          <t>MXN</t>
        </is>
      </c>
    </row>
  </sheetData>
  <autoFilter ref="A1:I4"/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>
      <c r="A1" s="3" t="inlineStr">
        <is>
          <t>Driver</t>
        </is>
      </c>
      <c r="B1" s="3" t="inlineStr">
        <is>
          <t>Periodo</t>
        </is>
      </c>
      <c r="C1" s="3" t="inlineStr">
        <is>
          <t>Valor</t>
        </is>
      </c>
      <c r="D1" s="3" t="inlineStr">
        <is>
          <t>Unidad</t>
        </is>
      </c>
      <c r="E1" s="3" t="inlineStr">
        <is>
          <t>Escenario</t>
        </is>
      </c>
      <c r="F1" s="3" t="inlineStr">
        <is>
          <t>Fuente</t>
        </is>
      </c>
    </row>
    <row r="2">
      <c r="A2" s="4" t="inlineStr">
        <is>
          <t>Crecimiento_Ingresos</t>
        </is>
      </c>
      <c r="B2" s="4" t="inlineStr">
        <is>
          <t>2026E</t>
        </is>
      </c>
      <c r="C2" s="4" t="n">
        <v>0</v>
      </c>
      <c r="D2" s="4" t="inlineStr">
        <is>
          <t>%</t>
        </is>
      </c>
      <c r="E2" s="4" t="inlineStr">
        <is>
          <t>Base</t>
        </is>
      </c>
      <c r="F2" s="4" t="inlineStr">
        <is>
          <t>Dirección</t>
        </is>
      </c>
    </row>
    <row r="3">
      <c r="A3" s="4" t="inlineStr">
        <is>
          <t>WACC</t>
        </is>
      </c>
      <c r="B3" s="4" t="inlineStr">
        <is>
          <t>2026E</t>
        </is>
      </c>
      <c r="C3" s="4" t="n">
        <v>0.16</v>
      </c>
      <c r="D3" s="4" t="inlineStr">
        <is>
          <t>%</t>
        </is>
      </c>
      <c r="E3" s="4" t="inlineStr">
        <is>
          <t>Base</t>
        </is>
      </c>
      <c r="F3" s="4" t="inlineStr">
        <is>
          <t>OMR</t>
        </is>
      </c>
    </row>
    <row r="4">
      <c r="A4" s="4" t="inlineStr">
        <is>
          <t>Tasa_Fiscal</t>
        </is>
      </c>
      <c r="B4" s="4" t="inlineStr">
        <is>
          <t>2026E</t>
        </is>
      </c>
      <c r="C4" s="4" t="n">
        <v>0.3</v>
      </c>
      <c r="D4" s="4" t="inlineStr">
        <is>
          <t>%</t>
        </is>
      </c>
      <c r="E4" s="4" t="inlineStr">
        <is>
          <t>Base</t>
        </is>
      </c>
      <c r="F4" s="4" t="inlineStr">
        <is>
          <t>Fiscal</t>
        </is>
      </c>
    </row>
    <row r="5">
      <c r="A5" s="4" t="inlineStr">
        <is>
          <t>DSO</t>
        </is>
      </c>
      <c r="B5" s="4" t="inlineStr">
        <is>
          <t>2026E</t>
        </is>
      </c>
      <c r="C5" s="4" t="n">
        <v>90</v>
      </c>
      <c r="D5" s="4" t="inlineStr">
        <is>
          <t>dias</t>
        </is>
      </c>
      <c r="E5" s="4" t="inlineStr">
        <is>
          <t>Base</t>
        </is>
      </c>
      <c r="F5" s="4" t="inlineStr">
        <is>
          <t>Cartera</t>
        </is>
      </c>
    </row>
    <row r="6">
      <c r="A6" s="4" t="inlineStr">
        <is>
          <t>DIO</t>
        </is>
      </c>
      <c r="B6" s="4" t="inlineStr">
        <is>
          <t>2026E</t>
        </is>
      </c>
      <c r="C6" s="4" t="n">
        <v>110</v>
      </c>
      <c r="D6" s="4" t="inlineStr">
        <is>
          <t>dias</t>
        </is>
      </c>
      <c r="E6" s="4" t="inlineStr">
        <is>
          <t>Base</t>
        </is>
      </c>
      <c r="F6" s="4" t="inlineStr">
        <is>
          <t>Inventario</t>
        </is>
      </c>
    </row>
    <row r="7">
      <c r="A7" s="4" t="inlineStr">
        <is>
          <t>DPO</t>
        </is>
      </c>
      <c r="B7" s="4" t="inlineStr">
        <is>
          <t>2026E</t>
        </is>
      </c>
      <c r="C7" s="4" t="n">
        <v>45</v>
      </c>
      <c r="D7" s="4" t="inlineStr">
        <is>
          <t>dias</t>
        </is>
      </c>
      <c r="E7" s="4" t="inlineStr">
        <is>
          <t>Base</t>
        </is>
      </c>
      <c r="F7" s="4" t="inlineStr">
        <is>
          <t>Proveedores</t>
        </is>
      </c>
    </row>
    <row r="8">
      <c r="A8" s="4" t="inlineStr">
        <is>
          <t>CAPEX_pct_Ventas</t>
        </is>
      </c>
      <c r="B8" s="4" t="inlineStr">
        <is>
          <t>2026E</t>
        </is>
      </c>
      <c r="C8" s="4" t="n">
        <v>0.08</v>
      </c>
      <c r="D8" s="4" t="inlineStr">
        <is>
          <t>%</t>
        </is>
      </c>
      <c r="E8" s="4" t="inlineStr">
        <is>
          <t>Base</t>
        </is>
      </c>
      <c r="F8" s="4" t="inlineStr">
        <is>
          <t>Plan inversiones</t>
        </is>
      </c>
    </row>
    <row r="9">
      <c r="A9" s="4" t="inlineStr">
        <is>
          <t>Tasa_Terminal</t>
        </is>
      </c>
      <c r="B9" s="4" t="inlineStr">
        <is>
          <t>2028E</t>
        </is>
      </c>
      <c r="C9" s="4" t="n">
        <v>0.03</v>
      </c>
      <c r="D9" s="4" t="inlineStr">
        <is>
          <t>%</t>
        </is>
      </c>
      <c r="E9" s="4" t="inlineStr">
        <is>
          <t>Base</t>
        </is>
      </c>
      <c r="F9" s="4" t="inlineStr">
        <is>
          <t>OMR</t>
        </is>
      </c>
    </row>
  </sheetData>
  <autoFilter ref="A1:F9"/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>
      <c r="A1" s="3" t="inlineStr">
        <is>
          <t>Concepto</t>
        </is>
      </c>
      <c r="B1" s="3" t="inlineStr">
        <is>
          <t>Periodo</t>
        </is>
      </c>
      <c r="C1" s="3" t="inlineStr">
        <is>
          <t>Valor</t>
        </is>
      </c>
      <c r="D1" s="3" t="inlineStr">
        <is>
          <t>Tasa</t>
        </is>
      </c>
      <c r="E1" s="3" t="inlineStr">
        <is>
          <t>Escenario</t>
        </is>
      </c>
      <c r="F1" s="3" t="inlineStr">
        <is>
          <t>Metodo</t>
        </is>
      </c>
    </row>
    <row r="2">
      <c r="A2" s="4" t="inlineStr">
        <is>
          <t>FCFF</t>
        </is>
      </c>
      <c r="B2" s="4" t="inlineStr">
        <is>
          <t>2026E</t>
        </is>
      </c>
      <c r="C2" s="5">
        <f>'Flujo_Efectivo'!D6</f>
        <v/>
      </c>
      <c r="D2" s="4" t="n">
        <v>0.16</v>
      </c>
      <c r="E2" s="4" t="inlineStr">
        <is>
          <t>Base</t>
        </is>
      </c>
      <c r="F2" s="4" t="inlineStr">
        <is>
          <t>DCF</t>
        </is>
      </c>
    </row>
    <row r="3">
      <c r="A3" s="4" t="inlineStr">
        <is>
          <t>Factor_Descuento</t>
        </is>
      </c>
      <c r="B3" s="4" t="inlineStr">
        <is>
          <t>2026E</t>
        </is>
      </c>
      <c r="C3" s="5">
        <f>1/(1+D2)</f>
        <v/>
      </c>
      <c r="D3" s="4" t="n">
        <v>0.16</v>
      </c>
      <c r="E3" s="4" t="inlineStr">
        <is>
          <t>Base</t>
        </is>
      </c>
      <c r="F3" s="4" t="inlineStr">
        <is>
          <t>DCF</t>
        </is>
      </c>
    </row>
    <row r="4">
      <c r="A4" s="4" t="inlineStr">
        <is>
          <t>VP_FCFF</t>
        </is>
      </c>
      <c r="B4" s="4" t="inlineStr">
        <is>
          <t>2026E</t>
        </is>
      </c>
      <c r="C4" s="5">
        <f>C2*C3</f>
        <v/>
      </c>
      <c r="D4" s="4" t="n">
        <v>0.16</v>
      </c>
      <c r="E4" s="4" t="inlineStr">
        <is>
          <t>Base</t>
        </is>
      </c>
      <c r="F4" s="4" t="inlineStr">
        <is>
          <t>DCF</t>
        </is>
      </c>
    </row>
    <row r="5">
      <c r="A5" s="4" t="inlineStr">
        <is>
          <t>Valor_Terminal</t>
        </is>
      </c>
      <c r="B5" s="4" t="inlineStr">
        <is>
          <t>2028E</t>
        </is>
      </c>
      <c r="C5" s="5">
        <f>C2*(1+0.03)/(0.16-0.03)</f>
        <v/>
      </c>
      <c r="D5" s="4" t="n">
        <v>0.16</v>
      </c>
      <c r="E5" s="4" t="inlineStr">
        <is>
          <t>Base</t>
        </is>
      </c>
      <c r="F5" s="4" t="inlineStr">
        <is>
          <t>Gordon</t>
        </is>
      </c>
    </row>
    <row r="6">
      <c r="A6" s="4" t="inlineStr">
        <is>
          <t>Enterprise_Value</t>
        </is>
      </c>
      <c r="B6" s="4" t="inlineStr">
        <is>
          <t>2026E</t>
        </is>
      </c>
      <c r="C6" s="5">
        <f>C4+C5</f>
        <v/>
      </c>
      <c r="D6" s="4" t="n">
        <v>0.16</v>
      </c>
      <c r="E6" s="4" t="inlineStr">
        <is>
          <t>Base</t>
        </is>
      </c>
      <c r="F6" s="4" t="inlineStr">
        <is>
          <t>DCF</t>
        </is>
      </c>
    </row>
    <row r="7">
      <c r="A7" s="4" t="inlineStr">
        <is>
          <t>Equity_Value</t>
        </is>
      </c>
      <c r="B7" s="4" t="inlineStr">
        <is>
          <t>2026E</t>
        </is>
      </c>
      <c r="C7" s="5">
        <f>C6</f>
        <v/>
      </c>
      <c r="D7" s="4" t="n">
        <v>0.16</v>
      </c>
      <c r="E7" s="4" t="inlineStr">
        <is>
          <t>Base</t>
        </is>
      </c>
      <c r="F7" s="4" t="inlineStr">
        <is>
          <t>DCF</t>
        </is>
      </c>
    </row>
    <row r="8">
      <c r="A8" s="4" t="inlineStr">
        <is>
          <t>NPV</t>
        </is>
      </c>
      <c r="B8" s="4" t="inlineStr">
        <is>
          <t>2026E</t>
        </is>
      </c>
      <c r="C8" s="5">
        <f>C7</f>
        <v/>
      </c>
      <c r="D8" s="4" t="n">
        <v>0.16</v>
      </c>
      <c r="E8" s="4" t="inlineStr">
        <is>
          <t>Base</t>
        </is>
      </c>
      <c r="F8" s="4" t="inlineStr">
        <is>
          <t>DCF</t>
        </is>
      </c>
    </row>
  </sheetData>
  <autoFilter ref="A1:F8"/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5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>
      <c r="A1" s="3" t="inlineStr">
        <is>
          <t>Indicador</t>
        </is>
      </c>
      <c r="B1" s="3" t="inlineStr">
        <is>
          <t>Valor_Excel</t>
        </is>
      </c>
      <c r="C1" s="3" t="inlineStr">
        <is>
          <t>Unidad</t>
        </is>
      </c>
      <c r="D1" s="3" t="inlineStr">
        <is>
          <t>Hoja</t>
        </is>
      </c>
      <c r="E1" s="3" t="inlineStr">
        <is>
          <t>Celda</t>
        </is>
      </c>
      <c r="F1" s="3" t="inlineStr">
        <is>
          <t>Formula</t>
        </is>
      </c>
      <c r="G1" s="3" t="inlineStr">
        <is>
          <t>Fuente</t>
        </is>
      </c>
      <c r="H1" s="3" t="inlineStr">
        <is>
          <t>Bloqueado</t>
        </is>
      </c>
    </row>
    <row r="2">
      <c r="A2" s="4" t="inlineStr">
        <is>
          <t>Ventas 2026E</t>
        </is>
      </c>
      <c r="B2" s="5">
        <f>'Estado_Resultados'!C2</f>
        <v/>
      </c>
      <c r="C2" s="4" t="inlineStr">
        <is>
          <t>MXN</t>
        </is>
      </c>
      <c r="D2" s="4" t="inlineStr">
        <is>
          <t>Estado_Resultados</t>
        </is>
      </c>
      <c r="E2" s="4" t="inlineStr">
        <is>
          <t>C2</t>
        </is>
      </c>
      <c r="F2" s="5">
        <f>'Estado_Resultados'!C2</f>
        <v/>
      </c>
      <c r="G2" s="4" t="inlineStr">
        <is>
          <t>Excel recalculado</t>
        </is>
      </c>
      <c r="H2" s="4" t="inlineStr">
        <is>
          <t>SI</t>
        </is>
      </c>
    </row>
    <row r="3">
      <c r="A3" s="4" t="inlineStr">
        <is>
          <t>EBITDA 2026E</t>
        </is>
      </c>
      <c r="B3" s="5">
        <f>'Estado_Resultados'!C6</f>
        <v/>
      </c>
      <c r="C3" s="4" t="inlineStr">
        <is>
          <t>MXN</t>
        </is>
      </c>
      <c r="D3" s="4" t="inlineStr">
        <is>
          <t>Estado_Resultados</t>
        </is>
      </c>
      <c r="E3" s="4" t="inlineStr">
        <is>
          <t>C6</t>
        </is>
      </c>
      <c r="F3" s="5">
        <f>'Estado_Resultados'!C6</f>
        <v/>
      </c>
      <c r="G3" s="4" t="inlineStr">
        <is>
          <t>Excel recalculado</t>
        </is>
      </c>
      <c r="H3" s="4" t="inlineStr">
        <is>
          <t>SI</t>
        </is>
      </c>
    </row>
    <row r="4">
      <c r="A4" s="4" t="inlineStr">
        <is>
          <t>FCFF 2026E</t>
        </is>
      </c>
      <c r="B4" s="5">
        <f>'Flujo_Efectivo'!D6</f>
        <v/>
      </c>
      <c r="C4" s="4" t="inlineStr">
        <is>
          <t>MXN</t>
        </is>
      </c>
      <c r="D4" s="4" t="inlineStr">
        <is>
          <t>Flujo_Efectivo</t>
        </is>
      </c>
      <c r="E4" s="4" t="inlineStr">
        <is>
          <t>D6</t>
        </is>
      </c>
      <c r="F4" s="5">
        <f>'Flujo_Efectivo'!D6</f>
        <v/>
      </c>
      <c r="G4" s="4" t="inlineStr">
        <is>
          <t>Excel recalculado</t>
        </is>
      </c>
      <c r="H4" s="4" t="inlineStr">
        <is>
          <t>SI</t>
        </is>
      </c>
    </row>
    <row r="5">
      <c r="A5" s="4" t="inlineStr">
        <is>
          <t>Caja</t>
        </is>
      </c>
      <c r="B5" s="5">
        <f>'Balance'!D2</f>
        <v/>
      </c>
      <c r="C5" s="4" t="inlineStr">
        <is>
          <t>MXN</t>
        </is>
      </c>
      <c r="D5" s="4" t="inlineStr">
        <is>
          <t>Balance</t>
        </is>
      </c>
      <c r="E5" s="4" t="inlineStr">
        <is>
          <t>D2</t>
        </is>
      </c>
      <c r="F5" s="5">
        <f>'Balance'!D2</f>
        <v/>
      </c>
      <c r="G5" s="4" t="inlineStr">
        <is>
          <t>Excel recalculado</t>
        </is>
      </c>
      <c r="H5" s="4" t="inlineStr">
        <is>
          <t>SI</t>
        </is>
      </c>
    </row>
    <row r="6">
      <c r="A6" s="4" t="inlineStr">
        <is>
          <t>Inventario</t>
        </is>
      </c>
      <c r="B6" s="5">
        <f>'Balance'!D4</f>
        <v/>
      </c>
      <c r="C6" s="4" t="inlineStr">
        <is>
          <t>MXN</t>
        </is>
      </c>
      <c r="D6" s="4" t="inlineStr">
        <is>
          <t>Balance</t>
        </is>
      </c>
      <c r="E6" s="4" t="inlineStr">
        <is>
          <t>D4</t>
        </is>
      </c>
      <c r="F6" s="5">
        <f>'Balance'!D4</f>
        <v/>
      </c>
      <c r="G6" s="4" t="inlineStr">
        <is>
          <t>Excel recalculado</t>
        </is>
      </c>
      <c r="H6" s="4" t="inlineStr">
        <is>
          <t>SI</t>
        </is>
      </c>
    </row>
    <row r="7">
      <c r="A7" s="4" t="inlineStr">
        <is>
          <t>WACC</t>
        </is>
      </c>
      <c r="B7" s="5">
        <f>'Supuestos'!C3</f>
        <v/>
      </c>
      <c r="C7" s="4" t="inlineStr">
        <is>
          <t>%</t>
        </is>
      </c>
      <c r="D7" s="4" t="inlineStr">
        <is>
          <t>Supuestos</t>
        </is>
      </c>
      <c r="E7" s="4" t="inlineStr">
        <is>
          <t>C3</t>
        </is>
      </c>
      <c r="F7" s="5">
        <f>'Supuestos'!C3</f>
        <v/>
      </c>
      <c r="G7" s="4" t="inlineStr">
        <is>
          <t>Excel recalculado</t>
        </is>
      </c>
      <c r="H7" s="4" t="inlineStr">
        <is>
          <t>SI</t>
        </is>
      </c>
    </row>
    <row r="8">
      <c r="A8" s="4" t="inlineStr">
        <is>
          <t>Equity Value</t>
        </is>
      </c>
      <c r="B8" s="5">
        <f>'Valuacion'!C7</f>
        <v/>
      </c>
      <c r="C8" s="4" t="inlineStr">
        <is>
          <t>MXN</t>
        </is>
      </c>
      <c r="D8" s="4" t="inlineStr">
        <is>
          <t>Valuacion</t>
        </is>
      </c>
      <c r="E8" s="4" t="inlineStr">
        <is>
          <t>C7</t>
        </is>
      </c>
      <c r="F8" s="5">
        <f>'Valuacion'!C7</f>
        <v/>
      </c>
      <c r="G8" s="4" t="inlineStr">
        <is>
          <t>Excel recalculado</t>
        </is>
      </c>
      <c r="H8" s="4" t="inlineStr">
        <is>
          <t>SI</t>
        </is>
      </c>
    </row>
  </sheetData>
  <autoFilter ref="A1:H8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2026-06-09T13:55:35Z</dcterms:created>
  <dcterms:modified xmlns:dcterms="http://purl.org/dc/terms/" xmlns:xsi="http://www.w3.org/2001/XMLSchema-instance" xsi:type="dcterms:W3CDTF">2026-06-09T13:55:35Z</dcterms:modified>
</cp:coreProperties>
</file>